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<sst xmlns="http://schemas.openxmlformats.org/spreadsheetml/2006/main" count="130" uniqueCount="76">
  <si>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Załącznik Nr  2</t>
  </si>
  <si>
    <t>do Uchwały Nr XXXI/176/2009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</si>
  <si>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</si>
  <si>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</si>
  <si>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</si>
  <si>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</si>
  <si>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</si>
  <si>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</si>
  <si>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</si>
  <si>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</si>
  <si>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</si>
  <si>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</si>
  <si>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</si>
  <si>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</si>
  <si>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</si>
  <si>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</si>
  <si>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</si>
  <si>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</si>
  <si>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</t>
  </si>
  <si>
    <t>Odbudowa infrastruktury drogowo-mostowej</t>
  </si>
  <si>
    <t>referat Ti</t>
  </si>
  <si>
    <t>2008-2010</t>
  </si>
  <si>
    <t>budżet gminy 20%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</si>
  <si>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</si>
  <si>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</si>
  <si>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</si>
  <si>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</si>
  <si>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</si>
  <si>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>Modernizacja drogi Graniczna, Głuszyca Górna - Janovicky, etap I</t>
  </si>
  <si>
    <t>budżet gminy 15%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</si>
  <si>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</si>
  <si>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</si>
  <si>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</si>
  <si>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</si>
  <si>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</si>
  <si>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</si>
  <si>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udostepnienie tras narciarstwa biegowego"</t>
  </si>
  <si>
    <t xml:space="preserve">Budowa stacji narciarskiej w Łomnicy etap II
</t>
  </si>
  <si>
    <t>Uruchomienie Centrum Pogranicza Polsko-Czeskiego z Centrum Informacji Turystycznej</t>
  </si>
  <si>
    <t>MTB Sudety</t>
  </si>
  <si>
    <t>2009-1010</t>
  </si>
  <si>
    <t>budżet gminy  15%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</si>
  <si>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</si>
  <si>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</si>
  <si>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</si>
  <si>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</si>
  <si>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</si>
  <si>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</si>
  <si>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 i rozwój wsi</t>
  </si>
  <si>
    <t>Opracowanie miejscowego planu zagospodarowania przestrzennego obszaru położonego w obrębie wsi Głuszyca</t>
  </si>
  <si>
    <t>budżet gminy100 %</t>
  </si>
  <si>
    <t>Budowa kanalizacji sanitarnej z przyłączami ul. B. Chrobrego i wieś Grzmiąca</t>
  </si>
  <si>
    <t>Budowa kanalizacji sanitarnej w Głuszycy Górnej</t>
  </si>
  <si>
    <t xml:space="preserve">Modernizacja cmentarza komunalnego </t>
  </si>
  <si>
    <t>2009-2011</t>
  </si>
  <si>
    <t>budżet gminy 100 %</t>
  </si>
  <si>
    <t>Podniesienie atrakcyjności turystycznej wsi Łomnica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</si>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</sst>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 indent="1"/>
    </xf>
    <xf numFmtId="164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/>
    </xf>
    <xf numFmtId="164" fontId="4" fillId="0" borderId="23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4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4" fontId="4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4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5"/>
  <sheetViews>
    <sheetView showGridLines="0" tabSelected="1" workbookViewId="0" topLeftCell="G1">
      <selection activeCell="K3" sqref="K3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43.003906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0.25390625" style="1" customWidth="1"/>
    <col min="9" max="9" width="10.125" style="1" customWidth="1"/>
    <col min="10" max="10" width="11.25390625" style="1" customWidth="1"/>
    <col min="11" max="11" width="15.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40" customFormat="1" ht="19.5" customHeight="1">
      <c r="A13" s="33" t="s">
        <v>17</v>
      </c>
      <c r="B13" s="34"/>
      <c r="C13" s="35" t="s">
        <v>18</v>
      </c>
      <c r="D13" s="36"/>
      <c r="E13" s="37"/>
      <c r="F13" s="38">
        <f>SUM(F14:F21)</f>
        <v>11043579</v>
      </c>
      <c r="G13" s="38">
        <f>SUM(G14:G21)</f>
        <v>835544</v>
      </c>
      <c r="H13" s="38">
        <f>SUM(H14:H21)</f>
        <v>900000</v>
      </c>
      <c r="I13" s="38">
        <f>SUM(I14:I21)</f>
        <v>2451279</v>
      </c>
      <c r="J13" s="38">
        <f>SUM(J14:J21)</f>
        <v>2550000</v>
      </c>
      <c r="K13" s="39"/>
    </row>
    <row r="14" spans="1:11" s="40" customFormat="1" ht="19.5" customHeight="1">
      <c r="A14" s="41"/>
      <c r="B14" s="42">
        <v>1</v>
      </c>
      <c r="C14" s="43" t="s">
        <v>19</v>
      </c>
      <c r="D14" s="44" t="s">
        <v>20</v>
      </c>
      <c r="E14" s="45" t="s">
        <v>21</v>
      </c>
      <c r="F14" s="46">
        <v>2562300</v>
      </c>
      <c r="G14" s="46">
        <v>820000</v>
      </c>
      <c r="H14" s="46">
        <v>900000</v>
      </c>
      <c r="I14" s="46">
        <v>700000</v>
      </c>
      <c r="J14" s="46">
        <v>0</v>
      </c>
      <c r="K14" s="47" t="s">
        <v>22</v>
      </c>
    </row>
    <row r="15" spans="1:11" s="13" customFormat="1" ht="20.25" customHeight="1">
      <c r="A15" s="41"/>
      <c r="B15" s="48">
        <v>2</v>
      </c>
      <c r="C15" s="43" t="s">
        <v>23</v>
      </c>
      <c r="D15" s="44" t="s">
        <v>20</v>
      </c>
      <c r="E15" s="45" t="s">
        <v>24</v>
      </c>
      <c r="F15" s="46">
        <v>5000000</v>
      </c>
      <c r="G15" s="46">
        <v>0</v>
      </c>
      <c r="H15" s="46">
        <v>0</v>
      </c>
      <c r="I15" s="46">
        <v>150000</v>
      </c>
      <c r="J15" s="46">
        <v>1500000</v>
      </c>
      <c r="K15" s="49" t="s">
        <v>22</v>
      </c>
    </row>
    <row r="16" spans="1:11" s="13" customFormat="1" ht="24" customHeight="1">
      <c r="A16" s="41"/>
      <c r="B16" s="48">
        <v>3</v>
      </c>
      <c r="C16" s="43" t="s">
        <v>25</v>
      </c>
      <c r="D16" s="44" t="s">
        <v>20</v>
      </c>
      <c r="E16" s="45" t="s">
        <v>26</v>
      </c>
      <c r="F16" s="46">
        <v>671279</v>
      </c>
      <c r="G16" s="46">
        <v>0</v>
      </c>
      <c r="H16" s="46">
        <v>0</v>
      </c>
      <c r="I16" s="46">
        <v>671279</v>
      </c>
      <c r="J16" s="46">
        <v>0</v>
      </c>
      <c r="K16" s="49" t="s">
        <v>27</v>
      </c>
    </row>
    <row r="17" spans="1:11" s="13" customFormat="1" ht="24" customHeight="1">
      <c r="A17" s="14"/>
      <c r="B17" s="27">
        <v>4</v>
      </c>
      <c r="C17" s="28" t="s">
        <v>28</v>
      </c>
      <c r="D17" s="29" t="s">
        <v>20</v>
      </c>
      <c r="E17" s="30" t="s">
        <v>24</v>
      </c>
      <c r="F17" s="31">
        <v>1530000</v>
      </c>
      <c r="G17" s="31">
        <v>15544</v>
      </c>
      <c r="H17" s="31">
        <v>0</v>
      </c>
      <c r="I17" s="31">
        <v>200000</v>
      </c>
      <c r="J17" s="31">
        <v>500000</v>
      </c>
      <c r="K17" s="49" t="s">
        <v>29</v>
      </c>
    </row>
    <row r="18" spans="1:11" s="13" customFormat="1" ht="16.5" customHeight="1">
      <c r="A18" s="14"/>
      <c r="B18" s="42">
        <v>5</v>
      </c>
      <c r="C18" s="28" t="s">
        <v>30</v>
      </c>
      <c r="D18" s="29" t="s">
        <v>20</v>
      </c>
      <c r="E18" s="45" t="s">
        <v>31</v>
      </c>
      <c r="F18" s="46">
        <v>500000</v>
      </c>
      <c r="G18" s="46">
        <v>0</v>
      </c>
      <c r="H18" s="46">
        <v>0</v>
      </c>
      <c r="I18" s="46">
        <v>200000</v>
      </c>
      <c r="J18" s="46">
        <v>300000</v>
      </c>
      <c r="K18" s="49" t="s">
        <v>27</v>
      </c>
    </row>
    <row r="19" spans="1:11" s="13" customFormat="1" ht="16.5" customHeight="1">
      <c r="A19" s="14"/>
      <c r="B19" s="42">
        <v>6</v>
      </c>
      <c r="C19" s="43" t="s">
        <v>32</v>
      </c>
      <c r="D19" s="29" t="s">
        <v>20</v>
      </c>
      <c r="E19" s="45" t="s">
        <v>31</v>
      </c>
      <c r="F19" s="46">
        <v>500000</v>
      </c>
      <c r="G19" s="46">
        <v>0</v>
      </c>
      <c r="H19" s="46">
        <v>0</v>
      </c>
      <c r="I19" s="46">
        <v>250000</v>
      </c>
      <c r="J19" s="46">
        <v>250000</v>
      </c>
      <c r="K19" s="20" t="s">
        <v>22</v>
      </c>
    </row>
    <row r="20" spans="1:11" s="13" customFormat="1" ht="15" customHeight="1">
      <c r="A20" s="14"/>
      <c r="B20" s="42">
        <v>7</v>
      </c>
      <c r="C20" s="43" t="s">
        <v>33</v>
      </c>
      <c r="D20" s="29" t="s">
        <v>20</v>
      </c>
      <c r="E20" s="45">
        <v>2010</v>
      </c>
      <c r="F20" s="46">
        <v>80000</v>
      </c>
      <c r="G20" s="46">
        <v>0</v>
      </c>
      <c r="H20" s="46">
        <v>0</v>
      </c>
      <c r="I20" s="46">
        <v>80000</v>
      </c>
      <c r="J20" s="46">
        <v>0</v>
      </c>
      <c r="K20" s="20" t="s">
        <v>22</v>
      </c>
    </row>
    <row r="21" spans="1:11" s="13" customFormat="1" ht="15" customHeight="1">
      <c r="A21" s="14"/>
      <c r="B21" s="42">
        <v>8</v>
      </c>
      <c r="C21" s="43" t="s">
        <v>34</v>
      </c>
      <c r="D21" s="29" t="s">
        <v>20</v>
      </c>
      <c r="E21" s="45">
        <v>2010</v>
      </c>
      <c r="F21" s="46">
        <v>200000</v>
      </c>
      <c r="G21" s="46">
        <v>0</v>
      </c>
      <c r="H21" s="46">
        <v>0</v>
      </c>
      <c r="I21" s="46">
        <v>200000</v>
      </c>
      <c r="J21" s="46">
        <v>0</v>
      </c>
      <c r="K21" s="20" t="s">
        <v>22</v>
      </c>
    </row>
    <row r="22" spans="1:11" s="40" customFormat="1" ht="29.25" customHeight="1">
      <c r="A22" s="50" t="s">
        <v>13</v>
      </c>
      <c r="B22" s="51" t="s">
        <v>35</v>
      </c>
      <c r="C22" s="51"/>
      <c r="D22" s="36"/>
      <c r="E22" s="37"/>
      <c r="F22" s="38">
        <f>SUM(F23:F29)</f>
        <v>40171900</v>
      </c>
      <c r="G22" s="38">
        <f>SUM(G23:G29)</f>
        <v>24400</v>
      </c>
      <c r="H22" s="38">
        <f>SUM(H23:H29)</f>
        <v>98230</v>
      </c>
      <c r="I22" s="38">
        <f>SUM(I23:I29)</f>
        <v>2172500</v>
      </c>
      <c r="J22" s="38">
        <f>SUM(J23:J29)</f>
        <v>4285000</v>
      </c>
      <c r="K22" s="52"/>
    </row>
    <row r="23" spans="1:11" s="13" customFormat="1" ht="26.25" customHeight="1">
      <c r="A23" s="14"/>
      <c r="B23" s="53">
        <v>1</v>
      </c>
      <c r="C23" s="16" t="s">
        <v>36</v>
      </c>
      <c r="D23" s="17" t="s">
        <v>20</v>
      </c>
      <c r="E23" s="18" t="s">
        <v>24</v>
      </c>
      <c r="F23" s="19">
        <v>1500000</v>
      </c>
      <c r="G23" s="19">
        <v>0</v>
      </c>
      <c r="H23" s="19">
        <v>0</v>
      </c>
      <c r="I23" s="19">
        <v>150000</v>
      </c>
      <c r="J23" s="19">
        <v>685000</v>
      </c>
      <c r="K23" s="47" t="s">
        <v>29</v>
      </c>
    </row>
    <row r="24" spans="1:90" s="27" customFormat="1" ht="20.25" customHeight="1">
      <c r="A24" s="54"/>
      <c r="B24" s="27">
        <v>2</v>
      </c>
      <c r="C24" s="28" t="s">
        <v>37</v>
      </c>
      <c r="D24" s="29" t="s">
        <v>20</v>
      </c>
      <c r="E24" s="30" t="s">
        <v>24</v>
      </c>
      <c r="F24" s="31">
        <v>20000000</v>
      </c>
      <c r="G24" s="31">
        <v>0</v>
      </c>
      <c r="H24" s="31">
        <v>37000</v>
      </c>
      <c r="I24" s="31">
        <v>300000</v>
      </c>
      <c r="J24" s="31">
        <v>1000000</v>
      </c>
      <c r="K24" s="49" t="s">
        <v>22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27" customFormat="1" ht="23.25" customHeight="1">
      <c r="A25" s="54"/>
      <c r="B25" s="27">
        <v>3</v>
      </c>
      <c r="C25" s="28" t="s">
        <v>38</v>
      </c>
      <c r="D25" s="29" t="s">
        <v>20</v>
      </c>
      <c r="E25" s="30" t="s">
        <v>24</v>
      </c>
      <c r="F25" s="31">
        <v>500000</v>
      </c>
      <c r="G25" s="31">
        <v>0</v>
      </c>
      <c r="H25" s="31">
        <v>20000</v>
      </c>
      <c r="I25" s="31">
        <v>110000</v>
      </c>
      <c r="J25" s="31">
        <v>200000</v>
      </c>
      <c r="K25" s="49" t="s">
        <v>29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27" customFormat="1" ht="18.75" customHeight="1">
      <c r="A26" s="56"/>
      <c r="B26" s="57">
        <v>4</v>
      </c>
      <c r="C26" s="58" t="s">
        <v>39</v>
      </c>
      <c r="D26" s="44" t="s">
        <v>20</v>
      </c>
      <c r="E26" s="59" t="s">
        <v>40</v>
      </c>
      <c r="F26" s="60">
        <v>927500</v>
      </c>
      <c r="G26" s="60">
        <v>0</v>
      </c>
      <c r="H26" s="60">
        <v>15000</v>
      </c>
      <c r="I26" s="60">
        <f>F26-H26</f>
        <v>912500</v>
      </c>
      <c r="J26" s="60"/>
      <c r="K26" s="49" t="s">
        <v>41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27" customFormat="1" ht="18" customHeight="1">
      <c r="A27" s="56"/>
      <c r="B27" s="57">
        <v>5</v>
      </c>
      <c r="C27" s="58" t="s">
        <v>42</v>
      </c>
      <c r="D27" s="17" t="s">
        <v>20</v>
      </c>
      <c r="E27" s="59" t="s">
        <v>43</v>
      </c>
      <c r="F27" s="60">
        <v>2224400</v>
      </c>
      <c r="G27" s="60">
        <v>24400</v>
      </c>
      <c r="H27" s="60">
        <v>0</v>
      </c>
      <c r="I27" s="60">
        <v>100000</v>
      </c>
      <c r="J27" s="60">
        <v>500000</v>
      </c>
      <c r="K27" s="49" t="s">
        <v>41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27" customFormat="1" ht="17.25" customHeight="1">
      <c r="A28" s="56"/>
      <c r="B28" s="57">
        <v>6</v>
      </c>
      <c r="C28" s="58" t="s">
        <v>44</v>
      </c>
      <c r="D28" s="29" t="s">
        <v>20</v>
      </c>
      <c r="E28" s="59" t="s">
        <v>43</v>
      </c>
      <c r="F28" s="60">
        <v>10000000</v>
      </c>
      <c r="G28" s="60">
        <v>0</v>
      </c>
      <c r="H28" s="60">
        <v>0</v>
      </c>
      <c r="I28" s="60">
        <v>100000</v>
      </c>
      <c r="J28" s="60">
        <v>900000</v>
      </c>
      <c r="K28" s="49" t="s">
        <v>45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27" customFormat="1" ht="16.5" customHeight="1">
      <c r="A29" s="56"/>
      <c r="B29" s="57">
        <v>7</v>
      </c>
      <c r="C29" s="58" t="s">
        <v>46</v>
      </c>
      <c r="D29" s="17" t="s">
        <v>20</v>
      </c>
      <c r="E29" s="59" t="s">
        <v>24</v>
      </c>
      <c r="F29" s="60">
        <v>5020000</v>
      </c>
      <c r="G29" s="60">
        <v>0</v>
      </c>
      <c r="H29" s="60">
        <v>26230</v>
      </c>
      <c r="I29" s="60">
        <v>500000</v>
      </c>
      <c r="J29" s="60">
        <v>1000000</v>
      </c>
      <c r="K29" s="49" t="s">
        <v>22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27" customFormat="1" ht="24" customHeight="1">
      <c r="A30" s="33" t="s">
        <v>47</v>
      </c>
      <c r="B30" s="61"/>
      <c r="C30" s="62" t="s">
        <v>48</v>
      </c>
      <c r="D30" s="51"/>
      <c r="E30" s="12"/>
      <c r="F30" s="38">
        <f>SUM(F31:F35)</f>
        <v>10724100</v>
      </c>
      <c r="G30" s="38">
        <f>SUM(G31:G35)</f>
        <v>0</v>
      </c>
      <c r="H30" s="38">
        <f>SUM(H31:H35)</f>
        <v>55000</v>
      </c>
      <c r="I30" s="38">
        <f>SUM(I31:I35)</f>
        <v>1374100</v>
      </c>
      <c r="J30" s="38">
        <f>SUM(J31:J35)</f>
        <v>2280000</v>
      </c>
      <c r="K30" s="39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27" customFormat="1" ht="26.25" customHeight="1">
      <c r="A31" s="63"/>
      <c r="B31" s="48">
        <v>1</v>
      </c>
      <c r="C31" s="43" t="s">
        <v>49</v>
      </c>
      <c r="D31" s="44" t="s">
        <v>20</v>
      </c>
      <c r="E31" s="45">
        <v>2009</v>
      </c>
      <c r="F31" s="46">
        <v>25000</v>
      </c>
      <c r="G31" s="46">
        <v>0</v>
      </c>
      <c r="H31" s="46">
        <v>25000</v>
      </c>
      <c r="I31" s="46">
        <v>0</v>
      </c>
      <c r="J31" s="46">
        <v>0</v>
      </c>
      <c r="K31" s="47" t="s">
        <v>50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27" customFormat="1" ht="26.25" customHeight="1">
      <c r="A32" s="54"/>
      <c r="B32" s="27">
        <v>2</v>
      </c>
      <c r="C32" s="28" t="s">
        <v>51</v>
      </c>
      <c r="D32" s="29" t="s">
        <v>20</v>
      </c>
      <c r="E32" s="30" t="s">
        <v>43</v>
      </c>
      <c r="F32" s="31">
        <v>5000000</v>
      </c>
      <c r="G32" s="31">
        <v>0</v>
      </c>
      <c r="H32" s="31">
        <v>0</v>
      </c>
      <c r="I32" s="31">
        <v>200000</v>
      </c>
      <c r="J32" s="31">
        <v>800000</v>
      </c>
      <c r="K32" s="49" t="s">
        <v>22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27" customFormat="1" ht="17.25" customHeight="1">
      <c r="A33" s="54"/>
      <c r="B33" s="27">
        <v>3</v>
      </c>
      <c r="C33" s="28" t="s">
        <v>52</v>
      </c>
      <c r="D33" s="29" t="s">
        <v>20</v>
      </c>
      <c r="E33" s="30" t="s">
        <v>43</v>
      </c>
      <c r="F33" s="31">
        <v>4100000</v>
      </c>
      <c r="G33" s="31">
        <v>0</v>
      </c>
      <c r="H33" s="31">
        <v>0</v>
      </c>
      <c r="I33" s="31">
        <v>100000</v>
      </c>
      <c r="J33" s="31">
        <v>1000000</v>
      </c>
      <c r="K33" s="49" t="s">
        <v>22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27" customFormat="1" ht="17.25" customHeight="1">
      <c r="A34" s="56"/>
      <c r="B34" s="57">
        <v>4</v>
      </c>
      <c r="C34" s="58" t="s">
        <v>53</v>
      </c>
      <c r="D34" s="17" t="s">
        <v>20</v>
      </c>
      <c r="E34" s="59" t="s">
        <v>54</v>
      </c>
      <c r="F34" s="60">
        <v>800000</v>
      </c>
      <c r="G34" s="60"/>
      <c r="H34" s="60">
        <v>30000</v>
      </c>
      <c r="I34" s="60">
        <v>300000</v>
      </c>
      <c r="J34" s="60">
        <v>480000</v>
      </c>
      <c r="K34" s="49" t="s">
        <v>55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27" customFormat="1" ht="17.25" customHeight="1">
      <c r="A35" s="56"/>
      <c r="B35" s="57">
        <v>5</v>
      </c>
      <c r="C35" s="58" t="s">
        <v>56</v>
      </c>
      <c r="D35" s="17" t="s">
        <v>20</v>
      </c>
      <c r="E35" s="59" t="s">
        <v>54</v>
      </c>
      <c r="F35" s="60">
        <v>799100</v>
      </c>
      <c r="G35" s="60"/>
      <c r="H35" s="60">
        <v>0</v>
      </c>
      <c r="I35" s="60">
        <v>774100</v>
      </c>
      <c r="J35" s="60">
        <v>0</v>
      </c>
      <c r="K35" s="49" t="s">
        <v>55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11" s="40" customFormat="1" ht="18.75" customHeight="1">
      <c r="A36" s="50" t="s">
        <v>57</v>
      </c>
      <c r="B36" s="51" t="s">
        <v>58</v>
      </c>
      <c r="C36" s="51"/>
      <c r="D36" s="36"/>
      <c r="E36" s="37"/>
      <c r="F36" s="38">
        <f>SUM(F37:F38)</f>
        <v>1158500</v>
      </c>
      <c r="G36" s="38">
        <f>SUM(G37:G38)</f>
        <v>0</v>
      </c>
      <c r="H36" s="38">
        <f>H37</f>
        <v>650240</v>
      </c>
      <c r="I36" s="38">
        <f>SUM(I37:I38)</f>
        <v>507500</v>
      </c>
      <c r="J36" s="38">
        <f>SUM(J37:J38)</f>
        <v>0</v>
      </c>
      <c r="K36" s="52"/>
    </row>
    <row r="37" spans="1:11" s="13" customFormat="1" ht="24.75" customHeight="1">
      <c r="A37" s="64"/>
      <c r="B37" s="61">
        <v>1</v>
      </c>
      <c r="C37" s="65" t="s">
        <v>59</v>
      </c>
      <c r="D37" s="36" t="s">
        <v>20</v>
      </c>
      <c r="E37" s="37" t="s">
        <v>26</v>
      </c>
      <c r="F37" s="66">
        <v>651000</v>
      </c>
      <c r="G37" s="66">
        <v>0</v>
      </c>
      <c r="H37" s="66">
        <v>650240</v>
      </c>
      <c r="I37" s="66">
        <v>0</v>
      </c>
      <c r="J37" s="66">
        <v>0</v>
      </c>
      <c r="K37" s="39" t="s">
        <v>60</v>
      </c>
    </row>
    <row r="38" spans="1:90" s="75" customFormat="1" ht="18.75" customHeight="1">
      <c r="A38" s="67" t="s">
        <v>61</v>
      </c>
      <c r="B38" s="68"/>
      <c r="C38" s="69" t="s">
        <v>62</v>
      </c>
      <c r="D38" s="70"/>
      <c r="E38" s="71"/>
      <c r="F38" s="72">
        <f>F39</f>
        <v>507500</v>
      </c>
      <c r="G38" s="72">
        <f>G39</f>
        <v>0</v>
      </c>
      <c r="H38" s="72">
        <f>H39</f>
        <v>59780</v>
      </c>
      <c r="I38" s="72">
        <f>I39</f>
        <v>507500</v>
      </c>
      <c r="J38" s="72">
        <f>J39</f>
        <v>0</v>
      </c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</row>
    <row r="39" spans="1:90" s="27" customFormat="1" ht="22.5" customHeight="1">
      <c r="A39" s="14"/>
      <c r="B39" s="53">
        <v>1</v>
      </c>
      <c r="C39" s="16" t="s">
        <v>63</v>
      </c>
      <c r="D39" s="76" t="s">
        <v>20</v>
      </c>
      <c r="E39" s="18">
        <v>2009</v>
      </c>
      <c r="F39" s="19">
        <v>507500</v>
      </c>
      <c r="G39" s="19">
        <v>0</v>
      </c>
      <c r="H39" s="19">
        <v>59780</v>
      </c>
      <c r="I39" s="19">
        <v>507500</v>
      </c>
      <c r="J39" s="19">
        <v>0</v>
      </c>
      <c r="K39" s="47" t="s">
        <v>60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79" customFormat="1" ht="18.75" customHeight="1">
      <c r="A40" s="33" t="s">
        <v>64</v>
      </c>
      <c r="B40" s="77"/>
      <c r="C40" s="35" t="s">
        <v>65</v>
      </c>
      <c r="D40" s="51"/>
      <c r="E40" s="12"/>
      <c r="F40" s="38">
        <f>SUM(F41:F43)</f>
        <v>2600000</v>
      </c>
      <c r="G40" s="38">
        <f>SUM(G41:G43)</f>
        <v>0</v>
      </c>
      <c r="H40" s="38">
        <f>SUM(H41:H43)</f>
        <v>355000</v>
      </c>
      <c r="I40" s="38">
        <f>SUM(I41:I43)</f>
        <v>150000</v>
      </c>
      <c r="J40" s="38">
        <f>SUM(J41:J43)</f>
        <v>600000</v>
      </c>
      <c r="K40" s="7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11" s="5" customFormat="1" ht="26.25" customHeight="1">
      <c r="A41" s="80"/>
      <c r="B41" s="42">
        <v>1</v>
      </c>
      <c r="C41" s="16" t="s">
        <v>66</v>
      </c>
      <c r="D41" s="17" t="s">
        <v>20</v>
      </c>
      <c r="E41" s="45" t="s">
        <v>67</v>
      </c>
      <c r="F41" s="46">
        <v>500000</v>
      </c>
      <c r="G41" s="81">
        <v>0</v>
      </c>
      <c r="H41" s="81">
        <v>0</v>
      </c>
      <c r="I41" s="46">
        <v>0</v>
      </c>
      <c r="J41" s="46">
        <v>100000</v>
      </c>
      <c r="K41" s="47" t="s">
        <v>68</v>
      </c>
    </row>
    <row r="42" spans="1:11" s="5" customFormat="1" ht="27" customHeight="1">
      <c r="A42" s="82"/>
      <c r="B42" s="27">
        <v>2</v>
      </c>
      <c r="C42" s="28" t="s">
        <v>69</v>
      </c>
      <c r="D42" s="83" t="s">
        <v>20</v>
      </c>
      <c r="E42" s="30" t="s">
        <v>43</v>
      </c>
      <c r="F42" s="31">
        <v>1000000</v>
      </c>
      <c r="G42" s="31">
        <v>0</v>
      </c>
      <c r="H42" s="31">
        <v>0</v>
      </c>
      <c r="I42" s="31">
        <v>50000</v>
      </c>
      <c r="J42" s="31">
        <v>200000</v>
      </c>
      <c r="K42" s="49" t="s">
        <v>68</v>
      </c>
    </row>
    <row r="43" spans="1:90" s="13" customFormat="1" ht="16.5" customHeight="1">
      <c r="A43" s="14"/>
      <c r="B43" s="84">
        <v>3</v>
      </c>
      <c r="C43" s="85" t="s">
        <v>70</v>
      </c>
      <c r="D43" s="86" t="s">
        <v>20</v>
      </c>
      <c r="E43" s="87" t="s">
        <v>71</v>
      </c>
      <c r="F43" s="88">
        <v>1100000</v>
      </c>
      <c r="G43" s="88">
        <v>0</v>
      </c>
      <c r="H43" s="88">
        <v>355000</v>
      </c>
      <c r="I43" s="88">
        <v>100000</v>
      </c>
      <c r="J43" s="88">
        <v>300000</v>
      </c>
      <c r="K43" s="49" t="s">
        <v>68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11" s="13" customFormat="1" ht="12.75" customHeight="1" hidden="1">
      <c r="A44" s="89"/>
      <c r="B44" s="15"/>
      <c r="C44" s="16"/>
      <c r="D44" s="17"/>
      <c r="E44" s="18"/>
      <c r="F44" s="19"/>
      <c r="G44" s="19"/>
      <c r="H44" s="19"/>
      <c r="I44" s="19"/>
      <c r="J44" s="19"/>
      <c r="K44" s="32"/>
    </row>
    <row r="45" spans="1:11" s="13" customFormat="1" ht="12.75" customHeight="1" hidden="1">
      <c r="A45" s="21" t="s">
        <v>57</v>
      </c>
      <c r="B45" s="22" t="s">
        <v>72</v>
      </c>
      <c r="C45" s="22"/>
      <c r="D45" s="23"/>
      <c r="E45" s="24"/>
      <c r="F45" s="25">
        <f>SUM(F46)</f>
        <v>0</v>
      </c>
      <c r="G45" s="25" t="s">
        <v>73</v>
      </c>
      <c r="H45" s="25">
        <f>SUM(H46)</f>
        <v>0</v>
      </c>
      <c r="I45" s="25">
        <f>SUM(I46)</f>
        <v>0</v>
      </c>
      <c r="J45" s="25"/>
      <c r="K45" s="26"/>
    </row>
    <row r="46" spans="1:11" s="13" customFormat="1" ht="12.75" customHeight="1" hidden="1">
      <c r="A46" s="89"/>
      <c r="B46" s="90">
        <v>1</v>
      </c>
      <c r="C46" s="91" t="s">
        <v>74</v>
      </c>
      <c r="D46" s="86"/>
      <c r="E46" s="92"/>
      <c r="F46" s="93"/>
      <c r="G46" s="93"/>
      <c r="H46" s="93"/>
      <c r="I46" s="93"/>
      <c r="J46" s="93"/>
      <c r="K46" s="94"/>
    </row>
    <row r="47" spans="1:12" s="40" customFormat="1" ht="20.25" customHeight="1">
      <c r="A47" s="95" t="s">
        <v>75</v>
      </c>
      <c r="B47" s="95"/>
      <c r="C47" s="95"/>
      <c r="D47" s="95"/>
      <c r="E47" s="95"/>
      <c r="F47" s="96">
        <f>SUM(F22,F13,F40,F30)</f>
        <v>64539579</v>
      </c>
      <c r="G47" s="96">
        <f>SUM(G22,G13,G40,G30)</f>
        <v>859944</v>
      </c>
      <c r="H47" s="96">
        <f>H40+H38+H36+H30+H22+H13</f>
        <v>2118250</v>
      </c>
      <c r="I47" s="96">
        <f>SUM(I22,I13,I40,I30)</f>
        <v>6147879</v>
      </c>
      <c r="J47" s="96">
        <f>SUM(J22,J13,J40,J30)</f>
        <v>9715000</v>
      </c>
      <c r="K47" s="97"/>
      <c r="L47" s="98"/>
    </row>
    <row r="48" spans="1:11" ht="11.25">
      <c r="A48" s="99"/>
      <c r="B48" s="99"/>
      <c r="C48" s="99"/>
      <c r="D48" s="99"/>
      <c r="E48" s="99"/>
      <c r="F48" s="99"/>
      <c r="G48" s="100"/>
      <c r="H48" s="99"/>
      <c r="I48" s="99"/>
      <c r="J48" s="99"/>
      <c r="K48" s="99"/>
    </row>
    <row r="49" spans="1:11" ht="11.25">
      <c r="A49" s="99"/>
      <c r="B49" s="99"/>
      <c r="C49" s="99"/>
      <c r="D49" s="99"/>
      <c r="E49" s="99"/>
      <c r="F49" s="99"/>
      <c r="G49" s="100"/>
      <c r="H49" s="99"/>
      <c r="I49" s="99"/>
      <c r="J49" s="99"/>
      <c r="K49" s="99"/>
    </row>
    <row r="50" spans="1:11" ht="11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1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1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1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1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1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2:C22"/>
    <mergeCell ref="B36:C36"/>
    <mergeCell ref="B45:C45"/>
    <mergeCell ref="A47:E47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2009-09-24T11:29:16Z</cp:lastPrinted>
  <dcterms:created xsi:type="dcterms:W3CDTF">2006-02-22T12:15:57Z</dcterms:created>
  <dcterms:modified xsi:type="dcterms:W3CDTF">2009-09-24T11:32:40Z</dcterms:modified>
  <cp:category/>
  <cp:version/>
  <cp:contentType/>
  <cp:contentStatus/>
</cp:coreProperties>
</file>